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почат." sheetId="1" r:id="rId1"/>
  </sheets>
  <definedNames>
    <definedName name="_xlnm.Print_Titles" localSheetId="0">'почат.'!$11:$13</definedName>
  </definedNames>
  <calcPr fullCalcOnLoad="1"/>
</workbook>
</file>

<file path=xl/sharedStrings.xml><?xml version="1.0" encoding="utf-8"?>
<sst xmlns="http://schemas.openxmlformats.org/spreadsheetml/2006/main" count="97" uniqueCount="96">
  <si>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</si>
  <si>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</si>
  <si>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</si>
  <si>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</si>
  <si>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</si>
  <si>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</si>
  <si>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</si>
  <si>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</si>
  <si>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</si>
  <si>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</si>
  <si>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</si>
  <si>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</si>
  <si>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</si>
  <si>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</si>
  <si>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</si>
  <si>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</si>
  <si>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</si>
  <si>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</si>
  <si>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</si>
  <si>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</si>
  <si>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</si>
  <si>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</si>
  <si>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</si>
  <si>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</si>
  <si>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</si>
  <si>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</si>
  <si>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</si>
  <si>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</si>
  <si>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</si>
  <si>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</si>
  <si>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</si>
  <si>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</si>
  <si>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</si>
  <si>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</si>
  <si>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</si>
  <si>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</si>
  <si>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</si>
  <si>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</si>
  <si>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</si>
  <si>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</si>
  <si>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</si>
  <si>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</si>
  <si>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</si>
  <si>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</si>
  <si>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</si>
  <si>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</si>
  <si>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</si>
  <si>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</si>
  <si>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</si>
  <si>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</si>
  <si>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</si>
  <si>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</si>
  <si>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</si>
  <si>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</si>
  <si>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</si>
  <si>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</si>
  <si>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</si>
  <si>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</si>
  <si>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</si>
  <si>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</si>
  <si>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</si>
  <si>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</si>
  <si>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</si>
  <si>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</si>
  <si>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</si>
  <si>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Додаток 1</t>
  </si>
  <si>
    <t>Рентна плата  за користування надрами для видобування корисних копалин загальнодержавного значення</t>
  </si>
  <si>
    <t xml:space="preserve">Рентна плата за користування надрами для видобування корисних копалин місцевого значення </t>
  </si>
  <si>
    <t>Рентна плата за користування надрами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</si>
  <si>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</si>
  <si>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Субвенції з державного бюджету місцевим бюджетам</t>
  </si>
  <si>
    <t>Від органів державного управління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</si>
  <si>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</si>
  <si>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</si>
  <si>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</si>
  <si>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</si>
  <si>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</si>
  <si>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Інші неподаткові надходження</t>
  </si>
  <si>
    <t>Інші надходження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</si>
  <si>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</si>
  <si>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</si>
  <si>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Валентина КРАВЧУК</t>
  </si>
  <si>
    <t>код бюджету</t>
  </si>
  <si>
    <t xml:space="preserve">до рішення четвертої сесії </t>
  </si>
  <si>
    <t>Нетішинської міської ради VIIІ скликання</t>
  </si>
  <si>
    <t>"Про бюджет Нетішинської міської територіальної громади на 2021 рік"</t>
  </si>
  <si>
    <t>Доходи бюджету Нетішинської міської територіальної громади на 2021 рік</t>
  </si>
  <si>
    <t>Іван РОМАНЮК</t>
  </si>
  <si>
    <t>(грн)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</si>
  <si>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</si>
  <si>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</si>
  <si>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</si>
  <si>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</si>
  <si>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</si>
  <si>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</si>
  <si>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23.12.2020 № 4/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</si>
</sst>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65</v>
      </c>
      <c r="D1" s="3"/>
      <c r="E1" s="3"/>
    </row>
    <row r="2" spans="3:5" ht="18.75">
      <c r="C2" s="3" t="s">
        <v>83</v>
      </c>
      <c r="D2" s="3"/>
      <c r="E2" s="3"/>
    </row>
    <row r="3" spans="3:5" ht="18.75">
      <c r="C3" s="3" t="s">
        <v>84</v>
      </c>
      <c r="D3" s="3"/>
      <c r="E3" s="3"/>
    </row>
    <row r="4" spans="3:6" ht="40.5" customHeight="1">
      <c r="C4" s="28" t="s">
        <v>85</v>
      </c>
      <c r="D4" s="28"/>
      <c r="E4" s="28"/>
      <c r="F4" s="28"/>
    </row>
    <row r="5" spans="3:5" ht="18.75">
      <c r="C5" s="3" t="s">
        <v>95</v>
      </c>
      <c r="D5" s="3"/>
      <c r="E5" s="3"/>
    </row>
    <row r="7" spans="1:6" ht="18.75">
      <c r="A7" s="33" t="s">
        <v>86</v>
      </c>
      <c r="B7" s="34"/>
      <c r="C7" s="34"/>
      <c r="D7" s="34"/>
      <c r="E7" s="34"/>
      <c r="F7" s="34"/>
    </row>
    <row r="8" spans="1:6" ht="15.75">
      <c r="A8" s="29">
        <v>22546000000</v>
      </c>
      <c r="B8" s="29"/>
      <c r="C8" s="27"/>
      <c r="D8" s="27"/>
      <c r="E8" s="27"/>
      <c r="F8" s="27"/>
    </row>
    <row r="9" spans="1:6" ht="15.75">
      <c r="A9" s="30" t="s">
        <v>82</v>
      </c>
      <c r="B9" s="30"/>
      <c r="C9" s="27"/>
      <c r="D9" s="27"/>
      <c r="E9" s="27"/>
      <c r="F9" s="27"/>
    </row>
    <row r="10" ht="12.75">
      <c r="F10" s="2" t="s">
        <v>88</v>
      </c>
    </row>
    <row r="11" spans="1:6" s="11" customFormat="1" ht="15.75">
      <c r="A11" s="35" t="s">
        <v>0</v>
      </c>
      <c r="B11" s="35" t="s">
        <v>1</v>
      </c>
      <c r="C11" s="37" t="s">
        <v>74</v>
      </c>
      <c r="D11" s="35" t="s">
        <v>2</v>
      </c>
      <c r="E11" s="35" t="s">
        <v>3</v>
      </c>
      <c r="F11" s="35"/>
    </row>
    <row r="12" spans="1:6" s="11" customFormat="1" ht="15.75">
      <c r="A12" s="35"/>
      <c r="B12" s="35"/>
      <c r="C12" s="35"/>
      <c r="D12" s="35"/>
      <c r="E12" s="35" t="s">
        <v>75</v>
      </c>
      <c r="F12" s="35" t="s">
        <v>76</v>
      </c>
    </row>
    <row r="13" spans="1:6" s="11" customFormat="1" ht="31.5" customHeight="1">
      <c r="A13" s="35"/>
      <c r="B13" s="35"/>
      <c r="C13" s="35"/>
      <c r="D13" s="35"/>
      <c r="E13" s="35"/>
      <c r="F13" s="35"/>
    </row>
    <row r="14" spans="1:6" s="11" customFormat="1" ht="15.75">
      <c r="A14" s="9">
        <v>1</v>
      </c>
      <c r="B14" s="9">
        <v>2</v>
      </c>
      <c r="C14" s="10">
        <v>3</v>
      </c>
      <c r="D14" s="9">
        <v>4</v>
      </c>
      <c r="E14" s="9">
        <v>5</v>
      </c>
      <c r="F14" s="9">
        <v>6</v>
      </c>
    </row>
    <row r="15" spans="1:6" s="11" customFormat="1" ht="15.75">
      <c r="A15" s="12">
        <v>10000000</v>
      </c>
      <c r="B15" s="13" t="s">
        <v>4</v>
      </c>
      <c r="C15" s="14">
        <f aca="true" t="shared" si="0" ref="C15:C52">D15+E15</f>
        <v>392515600</v>
      </c>
      <c r="D15" s="15">
        <f>D16+D31+D33+D50+D24</f>
        <v>392335000</v>
      </c>
      <c r="E15" s="15">
        <f>E16+E31+E33+E50</f>
        <v>180600</v>
      </c>
      <c r="F15" s="15">
        <f>F16+F31+F33+F50</f>
        <v>0</v>
      </c>
    </row>
    <row r="16" spans="1:6" s="11" customFormat="1" ht="47.25">
      <c r="A16" s="12">
        <v>11000000</v>
      </c>
      <c r="B16" s="13" t="s">
        <v>5</v>
      </c>
      <c r="C16" s="14">
        <f t="shared" si="0"/>
        <v>327538100</v>
      </c>
      <c r="D16" s="15">
        <f>D17+D22</f>
        <v>327538100</v>
      </c>
      <c r="E16" s="15">
        <f>E17+E22</f>
        <v>0</v>
      </c>
      <c r="F16" s="15">
        <f>F17+F22</f>
        <v>0</v>
      </c>
    </row>
    <row r="17" spans="1:6" s="11" customFormat="1" ht="31.5">
      <c r="A17" s="12">
        <v>11010000</v>
      </c>
      <c r="B17" s="13" t="s">
        <v>6</v>
      </c>
      <c r="C17" s="14">
        <f t="shared" si="0"/>
        <v>327330000</v>
      </c>
      <c r="D17" s="15">
        <f>SUM(D18:D21)</f>
        <v>327330000</v>
      </c>
      <c r="E17" s="15">
        <f>SUM(E18:E21)</f>
        <v>0</v>
      </c>
      <c r="F17" s="15">
        <f>SUM(F18:F21)</f>
        <v>0</v>
      </c>
    </row>
    <row r="18" spans="1:6" s="11" customFormat="1" ht="63">
      <c r="A18" s="16">
        <v>11010100</v>
      </c>
      <c r="B18" s="17" t="s">
        <v>7</v>
      </c>
      <c r="C18" s="18">
        <f t="shared" si="0"/>
        <v>308689900</v>
      </c>
      <c r="D18" s="19">
        <v>308689900</v>
      </c>
      <c r="E18" s="19">
        <v>0</v>
      </c>
      <c r="F18" s="19">
        <v>0</v>
      </c>
    </row>
    <row r="19" spans="1:6" s="11" customFormat="1" ht="94.5" customHeight="1">
      <c r="A19" s="16">
        <v>11010200</v>
      </c>
      <c r="B19" s="17" t="s">
        <v>8</v>
      </c>
      <c r="C19" s="18">
        <f t="shared" si="0"/>
        <v>15846100</v>
      </c>
      <c r="D19" s="19">
        <v>15846100</v>
      </c>
      <c r="E19" s="19">
        <v>0</v>
      </c>
      <c r="F19" s="19">
        <v>0</v>
      </c>
    </row>
    <row r="20" spans="1:6" s="11" customFormat="1" ht="63">
      <c r="A20" s="16">
        <v>11010400</v>
      </c>
      <c r="B20" s="17" t="s">
        <v>9</v>
      </c>
      <c r="C20" s="18">
        <f t="shared" si="0"/>
        <v>1913200</v>
      </c>
      <c r="D20" s="19">
        <v>1913200</v>
      </c>
      <c r="E20" s="19">
        <v>0</v>
      </c>
      <c r="F20" s="19">
        <v>0</v>
      </c>
    </row>
    <row r="21" spans="1:6" s="11" customFormat="1" ht="47.25">
      <c r="A21" s="16">
        <v>11010500</v>
      </c>
      <c r="B21" s="17" t="s">
        <v>10</v>
      </c>
      <c r="C21" s="18">
        <f t="shared" si="0"/>
        <v>880800</v>
      </c>
      <c r="D21" s="19">
        <v>880800</v>
      </c>
      <c r="E21" s="19">
        <v>0</v>
      </c>
      <c r="F21" s="19">
        <v>0</v>
      </c>
    </row>
    <row r="22" spans="1:6" s="11" customFormat="1" ht="15.75">
      <c r="A22" s="12">
        <v>11020000</v>
      </c>
      <c r="B22" s="13" t="s">
        <v>11</v>
      </c>
      <c r="C22" s="14">
        <f t="shared" si="0"/>
        <v>208100</v>
      </c>
      <c r="D22" s="15">
        <f>D23</f>
        <v>208100</v>
      </c>
      <c r="E22" s="15">
        <f>E23</f>
        <v>0</v>
      </c>
      <c r="F22" s="15">
        <f>F23</f>
        <v>0</v>
      </c>
    </row>
    <row r="23" spans="1:6" s="11" customFormat="1" ht="47.25">
      <c r="A23" s="16">
        <v>11020200</v>
      </c>
      <c r="B23" s="17" t="s">
        <v>12</v>
      </c>
      <c r="C23" s="18">
        <f t="shared" si="0"/>
        <v>208100</v>
      </c>
      <c r="D23" s="19">
        <v>208100</v>
      </c>
      <c r="E23" s="19">
        <v>0</v>
      </c>
      <c r="F23" s="19">
        <v>0</v>
      </c>
    </row>
    <row r="24" spans="1:6" s="11" customFormat="1" ht="47.25">
      <c r="A24" s="12">
        <v>13000000</v>
      </c>
      <c r="B24" s="13" t="s">
        <v>63</v>
      </c>
      <c r="C24" s="14">
        <f t="shared" si="0"/>
        <v>1115700</v>
      </c>
      <c r="D24" s="15">
        <f>+D25+D28</f>
        <v>1115700</v>
      </c>
      <c r="E24" s="15">
        <f>E25</f>
        <v>0</v>
      </c>
      <c r="F24" s="15">
        <f>F25</f>
        <v>0</v>
      </c>
    </row>
    <row r="25" spans="1:7" s="11" customFormat="1" ht="31.5">
      <c r="A25" s="12">
        <v>13010000</v>
      </c>
      <c r="B25" s="13" t="s">
        <v>64</v>
      </c>
      <c r="C25" s="14">
        <f t="shared" si="0"/>
        <v>263700</v>
      </c>
      <c r="D25" s="15">
        <f>D27+D26</f>
        <v>263700</v>
      </c>
      <c r="E25" s="15">
        <f>E27</f>
        <v>0</v>
      </c>
      <c r="F25" s="15">
        <f>F27</f>
        <v>0</v>
      </c>
      <c r="G25" s="20"/>
    </row>
    <row r="26" spans="1:7" s="11" customFormat="1" ht="63">
      <c r="A26" s="16">
        <v>13010100</v>
      </c>
      <c r="B26" s="17" t="s">
        <v>79</v>
      </c>
      <c r="C26" s="18">
        <f t="shared" si="0"/>
        <v>27400</v>
      </c>
      <c r="D26" s="19">
        <v>27400</v>
      </c>
      <c r="E26" s="19"/>
      <c r="F26" s="19"/>
      <c r="G26" s="20"/>
    </row>
    <row r="27" spans="1:6" s="11" customFormat="1" ht="96.75" customHeight="1">
      <c r="A27" s="16">
        <v>13010200</v>
      </c>
      <c r="B27" s="17" t="s">
        <v>69</v>
      </c>
      <c r="C27" s="18">
        <f t="shared" si="0"/>
        <v>236300</v>
      </c>
      <c r="D27" s="19">
        <v>236300</v>
      </c>
      <c r="E27" s="19">
        <v>0</v>
      </c>
      <c r="F27" s="19">
        <v>0</v>
      </c>
    </row>
    <row r="28" spans="1:6" s="11" customFormat="1" ht="31.5">
      <c r="A28" s="12">
        <v>13030000</v>
      </c>
      <c r="B28" s="13" t="s">
        <v>68</v>
      </c>
      <c r="C28" s="14">
        <f>+C29+C30</f>
        <v>852000</v>
      </c>
      <c r="D28" s="21">
        <f>+D29+D30</f>
        <v>852000</v>
      </c>
      <c r="E28" s="21">
        <f>+E29+E30</f>
        <v>0</v>
      </c>
      <c r="F28" s="21">
        <f>+F29+F30</f>
        <v>0</v>
      </c>
    </row>
    <row r="29" spans="1:6" s="11" customFormat="1" ht="47.25">
      <c r="A29" s="16">
        <v>13030100</v>
      </c>
      <c r="B29" s="17" t="s">
        <v>66</v>
      </c>
      <c r="C29" s="18">
        <f t="shared" si="0"/>
        <v>187500</v>
      </c>
      <c r="D29" s="19">
        <v>187500</v>
      </c>
      <c r="E29" s="19"/>
      <c r="F29" s="19">
        <v>0</v>
      </c>
    </row>
    <row r="30" spans="1:6" s="11" customFormat="1" ht="47.25">
      <c r="A30" s="16">
        <v>13030200</v>
      </c>
      <c r="B30" s="17" t="s">
        <v>67</v>
      </c>
      <c r="C30" s="18">
        <f t="shared" si="0"/>
        <v>664500</v>
      </c>
      <c r="D30" s="19">
        <v>664500</v>
      </c>
      <c r="E30" s="19"/>
      <c r="F30" s="19">
        <v>0</v>
      </c>
    </row>
    <row r="31" spans="1:6" s="11" customFormat="1" ht="31.5">
      <c r="A31" s="12">
        <v>14000000</v>
      </c>
      <c r="B31" s="13" t="s">
        <v>13</v>
      </c>
      <c r="C31" s="14">
        <f t="shared" si="0"/>
        <v>5983100</v>
      </c>
      <c r="D31" s="15">
        <f>+D32</f>
        <v>5983100</v>
      </c>
      <c r="E31" s="15">
        <f>E32</f>
        <v>0</v>
      </c>
      <c r="F31" s="15">
        <f>F32</f>
        <v>0</v>
      </c>
    </row>
    <row r="32" spans="1:6" s="11" customFormat="1" ht="63">
      <c r="A32" s="12">
        <v>14040000</v>
      </c>
      <c r="B32" s="13" t="s">
        <v>14</v>
      </c>
      <c r="C32" s="14">
        <f t="shared" si="0"/>
        <v>5983100</v>
      </c>
      <c r="D32" s="15">
        <v>5983100</v>
      </c>
      <c r="E32" s="15">
        <v>0</v>
      </c>
      <c r="F32" s="15">
        <v>0</v>
      </c>
    </row>
    <row r="33" spans="1:6" s="11" customFormat="1" ht="15.75">
      <c r="A33" s="12">
        <v>18000000</v>
      </c>
      <c r="B33" s="13" t="s">
        <v>15</v>
      </c>
      <c r="C33" s="14">
        <f t="shared" si="0"/>
        <v>57698100</v>
      </c>
      <c r="D33" s="15">
        <f>D34+D43+D46</f>
        <v>57698100</v>
      </c>
      <c r="E33" s="15">
        <f>E34+E43+E46</f>
        <v>0</v>
      </c>
      <c r="F33" s="15">
        <f>F34+F43+F46</f>
        <v>0</v>
      </c>
    </row>
    <row r="34" spans="1:6" s="11" customFormat="1" ht="15.75">
      <c r="A34" s="12">
        <v>18010000</v>
      </c>
      <c r="B34" s="13" t="s">
        <v>16</v>
      </c>
      <c r="C34" s="14">
        <f t="shared" si="0"/>
        <v>36274000</v>
      </c>
      <c r="D34" s="15">
        <f>SUM(D35:D42)</f>
        <v>36274000</v>
      </c>
      <c r="E34" s="15">
        <f>SUM(E35:E42)</f>
        <v>0</v>
      </c>
      <c r="F34" s="15">
        <f>SUM(F35:F42)</f>
        <v>0</v>
      </c>
    </row>
    <row r="35" spans="1:6" s="11" customFormat="1" ht="64.5" customHeight="1">
      <c r="A35" s="16">
        <v>18010100</v>
      </c>
      <c r="B35" s="22" t="s">
        <v>17</v>
      </c>
      <c r="C35" s="18">
        <f t="shared" si="0"/>
        <v>23900</v>
      </c>
      <c r="D35" s="19">
        <v>23900</v>
      </c>
      <c r="E35" s="19">
        <v>0</v>
      </c>
      <c r="F35" s="19">
        <v>0</v>
      </c>
    </row>
    <row r="36" spans="1:6" s="11" customFormat="1" ht="63">
      <c r="A36" s="16">
        <v>18010200</v>
      </c>
      <c r="B36" s="22" t="s">
        <v>18</v>
      </c>
      <c r="C36" s="18">
        <f t="shared" si="0"/>
        <v>265700</v>
      </c>
      <c r="D36" s="19">
        <v>265700</v>
      </c>
      <c r="E36" s="19">
        <v>0</v>
      </c>
      <c r="F36" s="19">
        <v>0</v>
      </c>
    </row>
    <row r="37" spans="1:6" s="11" customFormat="1" ht="63">
      <c r="A37" s="16">
        <v>18010300</v>
      </c>
      <c r="B37" s="22" t="s">
        <v>60</v>
      </c>
      <c r="C37" s="18">
        <f t="shared" si="0"/>
        <v>395300</v>
      </c>
      <c r="D37" s="19">
        <v>395300</v>
      </c>
      <c r="E37" s="19">
        <v>0</v>
      </c>
      <c r="F37" s="19">
        <v>0</v>
      </c>
    </row>
    <row r="38" spans="1:6" s="11" customFormat="1" ht="62.25" customHeight="1">
      <c r="A38" s="16">
        <v>18010400</v>
      </c>
      <c r="B38" s="22" t="s">
        <v>19</v>
      </c>
      <c r="C38" s="18">
        <f t="shared" si="0"/>
        <v>2161300</v>
      </c>
      <c r="D38" s="19">
        <v>2161300</v>
      </c>
      <c r="E38" s="19">
        <v>0</v>
      </c>
      <c r="F38" s="19">
        <v>0</v>
      </c>
    </row>
    <row r="39" spans="1:6" s="11" customFormat="1" ht="15.75">
      <c r="A39" s="16">
        <v>18010500</v>
      </c>
      <c r="B39" s="17" t="s">
        <v>20</v>
      </c>
      <c r="C39" s="18">
        <f t="shared" si="0"/>
        <v>25214500</v>
      </c>
      <c r="D39" s="19">
        <v>25214500</v>
      </c>
      <c r="E39" s="19">
        <v>0</v>
      </c>
      <c r="F39" s="19">
        <v>0</v>
      </c>
    </row>
    <row r="40" spans="1:6" s="11" customFormat="1" ht="15.75">
      <c r="A40" s="16">
        <v>18010600</v>
      </c>
      <c r="B40" s="17" t="s">
        <v>21</v>
      </c>
      <c r="C40" s="18">
        <f t="shared" si="0"/>
        <v>6439000</v>
      </c>
      <c r="D40" s="19">
        <v>6439000</v>
      </c>
      <c r="E40" s="19">
        <v>0</v>
      </c>
      <c r="F40" s="19">
        <v>0</v>
      </c>
    </row>
    <row r="41" spans="1:6" s="11" customFormat="1" ht="15.75">
      <c r="A41" s="16">
        <v>18010700</v>
      </c>
      <c r="B41" s="17" t="s">
        <v>22</v>
      </c>
      <c r="C41" s="18">
        <f t="shared" si="0"/>
        <v>290000</v>
      </c>
      <c r="D41" s="19">
        <v>290000</v>
      </c>
      <c r="E41" s="19">
        <v>0</v>
      </c>
      <c r="F41" s="19">
        <v>0</v>
      </c>
    </row>
    <row r="42" spans="1:6" s="11" customFormat="1" ht="15.75">
      <c r="A42" s="16">
        <v>18010900</v>
      </c>
      <c r="B42" s="17" t="s">
        <v>23</v>
      </c>
      <c r="C42" s="18">
        <f t="shared" si="0"/>
        <v>1484300</v>
      </c>
      <c r="D42" s="19">
        <v>1484300</v>
      </c>
      <c r="E42" s="19">
        <v>0</v>
      </c>
      <c r="F42" s="19">
        <v>0</v>
      </c>
    </row>
    <row r="43" spans="1:6" s="11" customFormat="1" ht="15.75">
      <c r="A43" s="12">
        <v>18030000</v>
      </c>
      <c r="B43" s="13" t="s">
        <v>24</v>
      </c>
      <c r="C43" s="14">
        <f t="shared" si="0"/>
        <v>72800</v>
      </c>
      <c r="D43" s="15">
        <f>D44+D45</f>
        <v>72800</v>
      </c>
      <c r="E43" s="15">
        <f>E44+E45</f>
        <v>0</v>
      </c>
      <c r="F43" s="15">
        <f>F44+F45</f>
        <v>0</v>
      </c>
    </row>
    <row r="44" spans="1:6" s="11" customFormat="1" ht="31.5">
      <c r="A44" s="16">
        <v>18030100</v>
      </c>
      <c r="B44" s="17" t="s">
        <v>25</v>
      </c>
      <c r="C44" s="18">
        <f t="shared" si="0"/>
        <v>10700</v>
      </c>
      <c r="D44" s="19">
        <v>10700</v>
      </c>
      <c r="E44" s="19">
        <v>0</v>
      </c>
      <c r="F44" s="19">
        <v>0</v>
      </c>
    </row>
    <row r="45" spans="1:6" s="11" customFormat="1" ht="31.5">
      <c r="A45" s="16">
        <v>18030200</v>
      </c>
      <c r="B45" s="17" t="s">
        <v>26</v>
      </c>
      <c r="C45" s="18">
        <f t="shared" si="0"/>
        <v>62100</v>
      </c>
      <c r="D45" s="19">
        <v>62100</v>
      </c>
      <c r="E45" s="19">
        <v>0</v>
      </c>
      <c r="F45" s="19">
        <v>0</v>
      </c>
    </row>
    <row r="46" spans="1:6" s="11" customFormat="1" ht="15.75">
      <c r="A46" s="12">
        <v>18050000</v>
      </c>
      <c r="B46" s="13" t="s">
        <v>27</v>
      </c>
      <c r="C46" s="14">
        <f t="shared" si="0"/>
        <v>21351300</v>
      </c>
      <c r="D46" s="15">
        <f>D47+D48+D49</f>
        <v>21351300</v>
      </c>
      <c r="E46" s="15">
        <f>E47+E48+E49</f>
        <v>0</v>
      </c>
      <c r="F46" s="15">
        <f>F47+F48+F49</f>
        <v>0</v>
      </c>
    </row>
    <row r="47" spans="1:6" s="11" customFormat="1" ht="15.75">
      <c r="A47" s="16">
        <v>18050300</v>
      </c>
      <c r="B47" s="17" t="s">
        <v>28</v>
      </c>
      <c r="C47" s="18">
        <f t="shared" si="0"/>
        <v>2783700</v>
      </c>
      <c r="D47" s="19">
        <v>2783700</v>
      </c>
      <c r="E47" s="19">
        <v>0</v>
      </c>
      <c r="F47" s="19">
        <v>0</v>
      </c>
    </row>
    <row r="48" spans="1:6" s="11" customFormat="1" ht="15.75">
      <c r="A48" s="16">
        <v>18050400</v>
      </c>
      <c r="B48" s="17" t="s">
        <v>29</v>
      </c>
      <c r="C48" s="18">
        <f t="shared" si="0"/>
        <v>18308400</v>
      </c>
      <c r="D48" s="19">
        <v>18308400</v>
      </c>
      <c r="E48" s="19">
        <v>0</v>
      </c>
      <c r="F48" s="19">
        <v>0</v>
      </c>
    </row>
    <row r="49" spans="1:6" s="11" customFormat="1" ht="110.25">
      <c r="A49" s="16">
        <v>18050500</v>
      </c>
      <c r="B49" s="22" t="s">
        <v>30</v>
      </c>
      <c r="C49" s="18">
        <f t="shared" si="0"/>
        <v>259200</v>
      </c>
      <c r="D49" s="19">
        <v>259200</v>
      </c>
      <c r="E49" s="19">
        <v>0</v>
      </c>
      <c r="F49" s="19">
        <v>0</v>
      </c>
    </row>
    <row r="50" spans="1:6" s="11" customFormat="1" ht="15.75">
      <c r="A50" s="12">
        <v>19000000</v>
      </c>
      <c r="B50" s="13" t="s">
        <v>31</v>
      </c>
      <c r="C50" s="14">
        <f t="shared" si="0"/>
        <v>180600</v>
      </c>
      <c r="D50" s="15">
        <f>D51</f>
        <v>0</v>
      </c>
      <c r="E50" s="15">
        <f>E51</f>
        <v>180600</v>
      </c>
      <c r="F50" s="15">
        <f>F51</f>
        <v>0</v>
      </c>
    </row>
    <row r="51" spans="1:6" s="11" customFormat="1" ht="15.75">
      <c r="A51" s="12">
        <v>19010000</v>
      </c>
      <c r="B51" s="13" t="s">
        <v>32</v>
      </c>
      <c r="C51" s="14">
        <f t="shared" si="0"/>
        <v>180600</v>
      </c>
      <c r="D51" s="15">
        <f>D52+D53</f>
        <v>0</v>
      </c>
      <c r="E51" s="15">
        <f>E52+E53</f>
        <v>180600</v>
      </c>
      <c r="F51" s="15">
        <f>F52+F53</f>
        <v>0</v>
      </c>
    </row>
    <row r="52" spans="1:6" s="11" customFormat="1" ht="94.5">
      <c r="A52" s="16">
        <v>19010100</v>
      </c>
      <c r="B52" s="23" t="s">
        <v>80</v>
      </c>
      <c r="C52" s="18">
        <f t="shared" si="0"/>
        <v>20900</v>
      </c>
      <c r="D52" s="19">
        <v>0</v>
      </c>
      <c r="E52" s="19">
        <v>20900</v>
      </c>
      <c r="F52" s="19">
        <v>0</v>
      </c>
    </row>
    <row r="53" spans="1:6" s="11" customFormat="1" ht="78.75">
      <c r="A53" s="16">
        <v>19010300</v>
      </c>
      <c r="B53" s="17" t="s">
        <v>33</v>
      </c>
      <c r="C53" s="18">
        <f aca="true" t="shared" si="1" ref="C53:C89">D53+E53</f>
        <v>159700</v>
      </c>
      <c r="D53" s="19">
        <v>0</v>
      </c>
      <c r="E53" s="19">
        <v>159700</v>
      </c>
      <c r="F53" s="19">
        <v>0</v>
      </c>
    </row>
    <row r="54" spans="1:6" s="11" customFormat="1" ht="15.75">
      <c r="A54" s="12">
        <v>20000000</v>
      </c>
      <c r="B54" s="13" t="s">
        <v>34</v>
      </c>
      <c r="C54" s="14">
        <f>C55+C60+C73+C70</f>
        <v>7244140</v>
      </c>
      <c r="D54" s="15">
        <f>D55+D60+D73+D70</f>
        <v>2187500</v>
      </c>
      <c r="E54" s="15">
        <f>E55+E60+E73+E70</f>
        <v>5056640</v>
      </c>
      <c r="F54" s="15">
        <f>F55+F60+F73+F70</f>
        <v>0</v>
      </c>
    </row>
    <row r="55" spans="1:6" s="11" customFormat="1" ht="31.5">
      <c r="A55" s="12">
        <v>21000000</v>
      </c>
      <c r="B55" s="13" t="s">
        <v>35</v>
      </c>
      <c r="C55" s="14">
        <f>D55+E55</f>
        <v>246700</v>
      </c>
      <c r="D55" s="15">
        <f>D56+D58</f>
        <v>246700</v>
      </c>
      <c r="E55" s="15">
        <f>E56+E58</f>
        <v>0</v>
      </c>
      <c r="F55" s="15">
        <f>F56+F58</f>
        <v>0</v>
      </c>
    </row>
    <row r="56" spans="1:6" s="11" customFormat="1" ht="141.75">
      <c r="A56" s="12">
        <v>21010000</v>
      </c>
      <c r="B56" s="13" t="s">
        <v>72</v>
      </c>
      <c r="C56" s="14">
        <f t="shared" si="1"/>
        <v>161100</v>
      </c>
      <c r="D56" s="15">
        <f>D57</f>
        <v>161100</v>
      </c>
      <c r="E56" s="15">
        <f>E57</f>
        <v>0</v>
      </c>
      <c r="F56" s="15">
        <f>F57</f>
        <v>0</v>
      </c>
    </row>
    <row r="57" spans="1:6" s="11" customFormat="1" ht="63">
      <c r="A57" s="16">
        <v>21010300</v>
      </c>
      <c r="B57" s="17" t="s">
        <v>36</v>
      </c>
      <c r="C57" s="18">
        <f t="shared" si="1"/>
        <v>161100</v>
      </c>
      <c r="D57" s="19">
        <v>161100</v>
      </c>
      <c r="E57" s="19">
        <v>0</v>
      </c>
      <c r="F57" s="19">
        <v>0</v>
      </c>
    </row>
    <row r="58" spans="1:6" s="11" customFormat="1" ht="15.75">
      <c r="A58" s="12">
        <v>21080000</v>
      </c>
      <c r="B58" s="13" t="s">
        <v>37</v>
      </c>
      <c r="C58" s="14">
        <f>C59</f>
        <v>85600</v>
      </c>
      <c r="D58" s="15">
        <f>D59</f>
        <v>85600</v>
      </c>
      <c r="E58" s="15">
        <f>E59</f>
        <v>0</v>
      </c>
      <c r="F58" s="15">
        <f>F59</f>
        <v>0</v>
      </c>
    </row>
    <row r="59" spans="1:6" s="11" customFormat="1" ht="15.75">
      <c r="A59" s="16">
        <v>21081100</v>
      </c>
      <c r="B59" s="17" t="s">
        <v>38</v>
      </c>
      <c r="C59" s="18">
        <f t="shared" si="1"/>
        <v>85600</v>
      </c>
      <c r="D59" s="19">
        <v>85600</v>
      </c>
      <c r="E59" s="19">
        <v>0</v>
      </c>
      <c r="F59" s="19">
        <v>0</v>
      </c>
    </row>
    <row r="60" spans="1:6" s="11" customFormat="1" ht="47.25">
      <c r="A60" s="12">
        <v>22000000</v>
      </c>
      <c r="B60" s="13" t="s">
        <v>39</v>
      </c>
      <c r="C60" s="14">
        <f t="shared" si="1"/>
        <v>1928800</v>
      </c>
      <c r="D60" s="15">
        <f>D61+D65+D67</f>
        <v>1928800</v>
      </c>
      <c r="E60" s="15">
        <f>E61+E65+E67</f>
        <v>0</v>
      </c>
      <c r="F60" s="15">
        <f>F61+F65+F67</f>
        <v>0</v>
      </c>
    </row>
    <row r="61" spans="1:6" s="11" customFormat="1" ht="31.5">
      <c r="A61" s="12">
        <v>22010000</v>
      </c>
      <c r="B61" s="13" t="s">
        <v>40</v>
      </c>
      <c r="C61" s="14">
        <f>D61+E61</f>
        <v>821000</v>
      </c>
      <c r="D61" s="15">
        <f>D62+D63+D64</f>
        <v>821000</v>
      </c>
      <c r="E61" s="15">
        <f>E62+E63+E64</f>
        <v>0</v>
      </c>
      <c r="F61" s="15">
        <f>F62+F63+F64</f>
        <v>0</v>
      </c>
    </row>
    <row r="62" spans="1:6" s="11" customFormat="1" ht="63">
      <c r="A62" s="16">
        <v>22010300</v>
      </c>
      <c r="B62" s="22" t="s">
        <v>62</v>
      </c>
      <c r="C62" s="18">
        <f t="shared" si="1"/>
        <v>40000</v>
      </c>
      <c r="D62" s="19">
        <v>40000</v>
      </c>
      <c r="E62" s="19">
        <v>0</v>
      </c>
      <c r="F62" s="19">
        <v>0</v>
      </c>
    </row>
    <row r="63" spans="1:6" s="11" customFormat="1" ht="31.5">
      <c r="A63" s="16">
        <v>22012500</v>
      </c>
      <c r="B63" s="17" t="s">
        <v>41</v>
      </c>
      <c r="C63" s="18">
        <f t="shared" si="1"/>
        <v>641000</v>
      </c>
      <c r="D63" s="19">
        <v>641000</v>
      </c>
      <c r="E63" s="19">
        <v>0</v>
      </c>
      <c r="F63" s="19">
        <v>0</v>
      </c>
    </row>
    <row r="64" spans="1:6" s="11" customFormat="1" ht="47.25">
      <c r="A64" s="16">
        <v>22012600</v>
      </c>
      <c r="B64" s="22" t="s">
        <v>61</v>
      </c>
      <c r="C64" s="18">
        <f t="shared" si="1"/>
        <v>140000</v>
      </c>
      <c r="D64" s="19">
        <v>140000</v>
      </c>
      <c r="E64" s="19">
        <v>0</v>
      </c>
      <c r="F64" s="19">
        <v>0</v>
      </c>
    </row>
    <row r="65" spans="1:6" s="11" customFormat="1" ht="63">
      <c r="A65" s="12">
        <v>22080000</v>
      </c>
      <c r="B65" s="13" t="s">
        <v>42</v>
      </c>
      <c r="C65" s="14">
        <f t="shared" si="1"/>
        <v>952600</v>
      </c>
      <c r="D65" s="15">
        <f>D66</f>
        <v>952600</v>
      </c>
      <c r="E65" s="15">
        <f>E66</f>
        <v>0</v>
      </c>
      <c r="F65" s="15">
        <f>F66</f>
        <v>0</v>
      </c>
    </row>
    <row r="66" spans="1:6" s="11" customFormat="1" ht="63">
      <c r="A66" s="16">
        <v>22080400</v>
      </c>
      <c r="B66" s="17" t="s">
        <v>43</v>
      </c>
      <c r="C66" s="18">
        <f t="shared" si="1"/>
        <v>952600</v>
      </c>
      <c r="D66" s="19">
        <v>952600</v>
      </c>
      <c r="E66" s="19">
        <v>0</v>
      </c>
      <c r="F66" s="19">
        <v>0</v>
      </c>
    </row>
    <row r="67" spans="1:6" s="11" customFormat="1" ht="15.75">
      <c r="A67" s="12">
        <v>22090000</v>
      </c>
      <c r="B67" s="13" t="s">
        <v>44</v>
      </c>
      <c r="C67" s="14">
        <f t="shared" si="1"/>
        <v>155200</v>
      </c>
      <c r="D67" s="15">
        <f>D68+D69</f>
        <v>155200</v>
      </c>
      <c r="E67" s="15">
        <f>E68+E69</f>
        <v>0</v>
      </c>
      <c r="F67" s="15">
        <f>F68+F69</f>
        <v>0</v>
      </c>
    </row>
    <row r="68" spans="1:6" s="11" customFormat="1" ht="60.75" customHeight="1">
      <c r="A68" s="16">
        <v>22090100</v>
      </c>
      <c r="B68" s="17" t="s">
        <v>45</v>
      </c>
      <c r="C68" s="18">
        <f t="shared" si="1"/>
        <v>150000</v>
      </c>
      <c r="D68" s="19">
        <v>150000</v>
      </c>
      <c r="E68" s="19">
        <v>0</v>
      </c>
      <c r="F68" s="19">
        <v>0</v>
      </c>
    </row>
    <row r="69" spans="1:6" s="11" customFormat="1" ht="63">
      <c r="A69" s="16">
        <v>22090400</v>
      </c>
      <c r="B69" s="17" t="s">
        <v>46</v>
      </c>
      <c r="C69" s="18">
        <f t="shared" si="1"/>
        <v>5200</v>
      </c>
      <c r="D69" s="19">
        <v>5200</v>
      </c>
      <c r="E69" s="19">
        <v>0</v>
      </c>
      <c r="F69" s="19">
        <v>0</v>
      </c>
    </row>
    <row r="70" spans="1:6" s="11" customFormat="1" ht="15.75">
      <c r="A70" s="12">
        <v>24000000</v>
      </c>
      <c r="B70" s="13" t="s">
        <v>77</v>
      </c>
      <c r="C70" s="14">
        <f t="shared" si="1"/>
        <v>12000</v>
      </c>
      <c r="D70" s="15">
        <f aca="true" t="shared" si="2" ref="D70:F71">D71</f>
        <v>12000</v>
      </c>
      <c r="E70" s="15">
        <f t="shared" si="2"/>
        <v>0</v>
      </c>
      <c r="F70" s="15">
        <f t="shared" si="2"/>
        <v>0</v>
      </c>
    </row>
    <row r="71" spans="1:6" s="11" customFormat="1" ht="15.75">
      <c r="A71" s="12">
        <v>24060000</v>
      </c>
      <c r="B71" s="13" t="s">
        <v>78</v>
      </c>
      <c r="C71" s="14">
        <f t="shared" si="1"/>
        <v>12000</v>
      </c>
      <c r="D71" s="15">
        <f t="shared" si="2"/>
        <v>12000</v>
      </c>
      <c r="E71" s="15">
        <f t="shared" si="2"/>
        <v>0</v>
      </c>
      <c r="F71" s="15">
        <f t="shared" si="2"/>
        <v>0</v>
      </c>
    </row>
    <row r="72" spans="1:6" s="11" customFormat="1" ht="15.75">
      <c r="A72" s="16">
        <v>24060300</v>
      </c>
      <c r="B72" s="17" t="s">
        <v>78</v>
      </c>
      <c r="C72" s="18">
        <f t="shared" si="1"/>
        <v>12000</v>
      </c>
      <c r="D72" s="19">
        <v>12000</v>
      </c>
      <c r="E72" s="19">
        <v>0</v>
      </c>
      <c r="F72" s="19">
        <v>0</v>
      </c>
    </row>
    <row r="73" spans="1:6" s="11" customFormat="1" ht="31.5">
      <c r="A73" s="12">
        <v>25000000</v>
      </c>
      <c r="B73" s="13" t="s">
        <v>47</v>
      </c>
      <c r="C73" s="14">
        <f t="shared" si="1"/>
        <v>5056640</v>
      </c>
      <c r="D73" s="15">
        <f>D74</f>
        <v>0</v>
      </c>
      <c r="E73" s="15">
        <f>E74</f>
        <v>5056640</v>
      </c>
      <c r="F73" s="15">
        <f>F74</f>
        <v>0</v>
      </c>
    </row>
    <row r="74" spans="1:6" s="11" customFormat="1" ht="47.25">
      <c r="A74" s="12">
        <v>25010000</v>
      </c>
      <c r="B74" s="24" t="s">
        <v>48</v>
      </c>
      <c r="C74" s="14">
        <f t="shared" si="1"/>
        <v>5056640</v>
      </c>
      <c r="D74" s="15">
        <f>D75+D76</f>
        <v>0</v>
      </c>
      <c r="E74" s="15">
        <f>E75+E76</f>
        <v>5056640</v>
      </c>
      <c r="F74" s="15">
        <f>F75+F76</f>
        <v>0</v>
      </c>
    </row>
    <row r="75" spans="1:6" s="11" customFormat="1" ht="47.25">
      <c r="A75" s="16">
        <v>25010100</v>
      </c>
      <c r="B75" s="17" t="s">
        <v>49</v>
      </c>
      <c r="C75" s="18">
        <f t="shared" si="1"/>
        <v>4871577</v>
      </c>
      <c r="D75" s="19">
        <v>0</v>
      </c>
      <c r="E75" s="19">
        <v>4871577</v>
      </c>
      <c r="F75" s="19">
        <v>0</v>
      </c>
    </row>
    <row r="76" spans="1:6" s="11" customFormat="1" ht="31.5">
      <c r="A76" s="16">
        <v>25010300</v>
      </c>
      <c r="B76" s="17" t="s">
        <v>50</v>
      </c>
      <c r="C76" s="18">
        <f t="shared" si="1"/>
        <v>185063</v>
      </c>
      <c r="D76" s="19">
        <v>0</v>
      </c>
      <c r="E76" s="19">
        <v>185063</v>
      </c>
      <c r="F76" s="19">
        <v>0</v>
      </c>
    </row>
    <row r="77" spans="1:6" s="11" customFormat="1" ht="15.75">
      <c r="A77" s="12">
        <v>50000000</v>
      </c>
      <c r="B77" s="13" t="s">
        <v>51</v>
      </c>
      <c r="C77" s="14">
        <f t="shared" si="1"/>
        <v>39500</v>
      </c>
      <c r="D77" s="15">
        <f>D78</f>
        <v>0</v>
      </c>
      <c r="E77" s="15">
        <f>E78</f>
        <v>39500</v>
      </c>
      <c r="F77" s="15">
        <f>F78</f>
        <v>0</v>
      </c>
    </row>
    <row r="78" spans="1:6" s="11" customFormat="1" ht="63.75" customHeight="1">
      <c r="A78" s="16">
        <v>50110000</v>
      </c>
      <c r="B78" s="17" t="s">
        <v>52</v>
      </c>
      <c r="C78" s="18">
        <f t="shared" si="1"/>
        <v>39500</v>
      </c>
      <c r="D78" s="19">
        <v>0</v>
      </c>
      <c r="E78" s="19">
        <v>39500</v>
      </c>
      <c r="F78" s="19">
        <v>0</v>
      </c>
    </row>
    <row r="79" spans="1:6" s="11" customFormat="1" ht="15.75">
      <c r="A79" s="31" t="s">
        <v>73</v>
      </c>
      <c r="B79" s="32"/>
      <c r="C79" s="14">
        <f t="shared" si="1"/>
        <v>399799240</v>
      </c>
      <c r="D79" s="14">
        <f>D77+D54+D15</f>
        <v>394522500</v>
      </c>
      <c r="E79" s="14">
        <f>E77+E54+E15</f>
        <v>5276740</v>
      </c>
      <c r="F79" s="14">
        <f>F77+F54+F15</f>
        <v>0</v>
      </c>
    </row>
    <row r="80" spans="1:6" s="11" customFormat="1" ht="15.75">
      <c r="A80" s="12">
        <v>40000000</v>
      </c>
      <c r="B80" s="13" t="s">
        <v>54</v>
      </c>
      <c r="C80" s="14">
        <f t="shared" si="1"/>
        <v>89533810</v>
      </c>
      <c r="D80" s="15">
        <f aca="true" t="shared" si="3" ref="D80:F81">D81</f>
        <v>89533810</v>
      </c>
      <c r="E80" s="15">
        <f t="shared" si="3"/>
        <v>0</v>
      </c>
      <c r="F80" s="15">
        <f t="shared" si="3"/>
        <v>0</v>
      </c>
    </row>
    <row r="81" spans="1:6" s="11" customFormat="1" ht="15.75">
      <c r="A81" s="12">
        <v>41000000</v>
      </c>
      <c r="B81" s="13" t="s">
        <v>71</v>
      </c>
      <c r="C81" s="14">
        <f>C82+C84+C86</f>
        <v>89533810</v>
      </c>
      <c r="D81" s="15">
        <f>D82+D84+D86</f>
        <v>89533810</v>
      </c>
      <c r="E81" s="15">
        <f t="shared" si="3"/>
        <v>0</v>
      </c>
      <c r="F81" s="15">
        <f t="shared" si="3"/>
        <v>0</v>
      </c>
    </row>
    <row r="82" spans="1:6" s="11" customFormat="1" ht="31.5">
      <c r="A82" s="12">
        <v>41030000</v>
      </c>
      <c r="B82" s="13" t="s">
        <v>70</v>
      </c>
      <c r="C82" s="14">
        <f t="shared" si="1"/>
        <v>86049100</v>
      </c>
      <c r="D82" s="15">
        <f>SUM(D83:D83)</f>
        <v>86049100</v>
      </c>
      <c r="E82" s="15">
        <f>SUM(E83:E83)</f>
        <v>0</v>
      </c>
      <c r="F82" s="15">
        <f>SUM(F83:F83)</f>
        <v>0</v>
      </c>
    </row>
    <row r="83" spans="1:6" s="11" customFormat="1" ht="31.5">
      <c r="A83" s="16">
        <v>41033900</v>
      </c>
      <c r="B83" s="17" t="s">
        <v>55</v>
      </c>
      <c r="C83" s="18">
        <f t="shared" si="1"/>
        <v>86049100</v>
      </c>
      <c r="D83" s="19">
        <v>86049100</v>
      </c>
      <c r="E83" s="19">
        <v>0</v>
      </c>
      <c r="F83" s="19">
        <v>0</v>
      </c>
    </row>
    <row r="84" spans="1:6" s="11" customFormat="1" ht="31.5">
      <c r="A84" s="12">
        <v>41040000</v>
      </c>
      <c r="B84" s="13" t="s">
        <v>89</v>
      </c>
      <c r="C84" s="14">
        <f>C85</f>
        <v>818166</v>
      </c>
      <c r="D84" s="15">
        <f>D85</f>
        <v>818166</v>
      </c>
      <c r="E84" s="15">
        <v>0</v>
      </c>
      <c r="F84" s="15">
        <v>0</v>
      </c>
    </row>
    <row r="85" spans="1:6" s="11" customFormat="1" ht="94.5">
      <c r="A85" s="16">
        <v>41040200</v>
      </c>
      <c r="B85" s="17" t="s">
        <v>90</v>
      </c>
      <c r="C85" s="18">
        <f t="shared" si="1"/>
        <v>818166</v>
      </c>
      <c r="D85" s="19">
        <v>818166</v>
      </c>
      <c r="E85" s="19"/>
      <c r="F85" s="19"/>
    </row>
    <row r="86" spans="1:6" s="11" customFormat="1" ht="31.5">
      <c r="A86" s="12">
        <v>41050000</v>
      </c>
      <c r="B86" s="13" t="s">
        <v>91</v>
      </c>
      <c r="C86" s="14">
        <f>SUM(C87:C89)</f>
        <v>2666544</v>
      </c>
      <c r="D86" s="15">
        <f>SUM(D87:D89)</f>
        <v>2666544</v>
      </c>
      <c r="E86" s="15">
        <v>0</v>
      </c>
      <c r="F86" s="15">
        <v>0</v>
      </c>
    </row>
    <row r="87" spans="1:6" s="11" customFormat="1" ht="63">
      <c r="A87" s="16">
        <v>41051000</v>
      </c>
      <c r="B87" s="17" t="s">
        <v>92</v>
      </c>
      <c r="C87" s="18">
        <f t="shared" si="1"/>
        <v>1215900</v>
      </c>
      <c r="D87" s="19">
        <v>1215900</v>
      </c>
      <c r="E87" s="19"/>
      <c r="F87" s="19"/>
    </row>
    <row r="88" spans="1:6" s="11" customFormat="1" ht="78.75">
      <c r="A88" s="16">
        <v>41051200</v>
      </c>
      <c r="B88" s="17" t="s">
        <v>93</v>
      </c>
      <c r="C88" s="18">
        <f t="shared" si="1"/>
        <v>823344</v>
      </c>
      <c r="D88" s="19">
        <v>823344</v>
      </c>
      <c r="E88" s="19"/>
      <c r="F88" s="19"/>
    </row>
    <row r="89" spans="1:6" s="11" customFormat="1" ht="78.75">
      <c r="A89" s="9">
        <v>41055000</v>
      </c>
      <c r="B89" s="22" t="s">
        <v>94</v>
      </c>
      <c r="C89" s="18">
        <f t="shared" si="1"/>
        <v>627300</v>
      </c>
      <c r="D89" s="19">
        <v>627300</v>
      </c>
      <c r="E89" s="19"/>
      <c r="F89" s="19"/>
    </row>
    <row r="90" spans="1:6" s="11" customFormat="1" ht="18" customHeight="1">
      <c r="A90" s="25" t="s">
        <v>53</v>
      </c>
      <c r="B90" s="26"/>
      <c r="C90" s="14">
        <f>D90+E90</f>
        <v>489333050</v>
      </c>
      <c r="D90" s="14">
        <f>D79+D80</f>
        <v>484056310</v>
      </c>
      <c r="E90" s="14">
        <f>E79+E80</f>
        <v>5276740</v>
      </c>
      <c r="F90" s="14">
        <f>F79+F80</f>
        <v>0</v>
      </c>
    </row>
    <row r="91" ht="12.75">
      <c r="D91" s="8"/>
    </row>
    <row r="92" ht="12.75">
      <c r="D92" s="8"/>
    </row>
    <row r="93" spans="1:6" ht="18.75">
      <c r="A93" s="4" t="s">
        <v>56</v>
      </c>
      <c r="B93" s="4"/>
      <c r="C93" s="5"/>
      <c r="D93" s="4"/>
      <c r="E93" s="4" t="s">
        <v>87</v>
      </c>
      <c r="F93" s="4"/>
    </row>
    <row r="94" spans="1:6" ht="18.75">
      <c r="A94" s="4"/>
      <c r="B94" s="4"/>
      <c r="C94" s="5"/>
      <c r="D94" s="4"/>
      <c r="E94" s="4"/>
      <c r="F94" s="4"/>
    </row>
    <row r="95" spans="1:6" ht="18.75">
      <c r="A95" s="36" t="s">
        <v>57</v>
      </c>
      <c r="B95" s="36"/>
      <c r="C95" s="3"/>
      <c r="D95" s="3"/>
      <c r="E95" s="3"/>
      <c r="F95" s="3"/>
    </row>
    <row r="96" spans="1:6" ht="18.75">
      <c r="A96" s="4" t="s">
        <v>58</v>
      </c>
      <c r="B96" s="4"/>
      <c r="C96" s="4"/>
      <c r="D96" s="4"/>
      <c r="E96" s="6"/>
      <c r="F96" s="7"/>
    </row>
    <row r="97" spans="1:6" ht="18.75">
      <c r="A97" s="4" t="s">
        <v>59</v>
      </c>
      <c r="B97" s="4"/>
      <c r="C97" s="3"/>
      <c r="D97" s="3"/>
      <c r="E97" s="4" t="s">
        <v>81</v>
      </c>
      <c r="F97" s="3"/>
    </row>
  </sheetData>
  <sheetProtection/>
  <mergeCells count="13">
    <mergeCell ref="A95:B95"/>
    <mergeCell ref="A11:A13"/>
    <mergeCell ref="B11:B13"/>
    <mergeCell ref="C11:C13"/>
    <mergeCell ref="C4:F4"/>
    <mergeCell ref="A8:B8"/>
    <mergeCell ref="A9:B9"/>
    <mergeCell ref="A79:B79"/>
    <mergeCell ref="A7:F7"/>
    <mergeCell ref="D11:D13"/>
    <mergeCell ref="E11:F11"/>
    <mergeCell ref="E12:E13"/>
    <mergeCell ref="F12:F13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2020-12-14T12:40:43Z</cp:lastPrinted>
  <dcterms:created xsi:type="dcterms:W3CDTF">2015-12-14T12:54:54Z</dcterms:created>
  <dcterms:modified xsi:type="dcterms:W3CDTF">2020-12-14T12:40:45Z</dcterms:modified>
  <cp:category/>
  <cp:version/>
  <cp:contentType/>
  <cp:contentStatus/>
</cp:coreProperties>
</file>